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able 1" sheetId="1" r:id="rId1"/>
  </sheets>
  <calcPr calcId="181029"/>
</workbook>
</file>

<file path=xl/calcChain.xml><?xml version="1.0" encoding="utf-8"?>
<calcChain xmlns="http://schemas.openxmlformats.org/spreadsheetml/2006/main">
  <c r="G48" i="1" l="1"/>
  <c r="G47" i="1"/>
  <c r="G46" i="1"/>
  <c r="G44" i="1"/>
  <c r="F44" i="1"/>
  <c r="F41" i="1"/>
  <c r="G41" i="1"/>
  <c r="F43" i="1"/>
  <c r="F40" i="1"/>
  <c r="F39" i="1"/>
  <c r="G37" i="1"/>
  <c r="F36" i="1"/>
  <c r="F37" i="1"/>
  <c r="F35" i="1"/>
  <c r="F47" i="1"/>
  <c r="F34" i="1"/>
  <c r="G32" i="1"/>
  <c r="F31" i="1"/>
  <c r="F32" i="1"/>
  <c r="G29" i="1"/>
  <c r="F28" i="1"/>
  <c r="F27" i="1"/>
  <c r="F26" i="1"/>
  <c r="G24" i="1"/>
  <c r="F23" i="1"/>
  <c r="F24" i="1"/>
  <c r="G21" i="1"/>
  <c r="F20" i="1"/>
  <c r="F21" i="1"/>
  <c r="G18" i="1"/>
  <c r="F17" i="1"/>
  <c r="F48" i="1"/>
  <c r="F16" i="1"/>
  <c r="F15" i="1"/>
  <c r="F11" i="1"/>
  <c r="F10" i="1"/>
  <c r="F9" i="1"/>
  <c r="G12" i="1"/>
  <c r="F6" i="1"/>
  <c r="F5" i="1"/>
  <c r="G7" i="1"/>
  <c r="F4" i="1"/>
  <c r="F7" i="1"/>
  <c r="F46" i="1"/>
  <c r="F29" i="1"/>
  <c r="G13" i="1"/>
  <c r="G45" i="1"/>
  <c r="F12" i="1"/>
  <c r="F13" i="1"/>
  <c r="F49" i="1"/>
  <c r="F18" i="1"/>
  <c r="F45" i="1"/>
</calcChain>
</file>

<file path=xl/sharedStrings.xml><?xml version="1.0" encoding="utf-8"?>
<sst xmlns="http://schemas.openxmlformats.org/spreadsheetml/2006/main" count="150" uniqueCount="31">
  <si>
    <r>
      <rPr>
        <b/>
        <sz val="18"/>
        <rFont val="Calibri"/>
        <family val="2"/>
      </rPr>
      <t>PACKING LIST</t>
    </r>
  </si>
  <si>
    <r>
      <rPr>
        <b/>
        <sz val="12"/>
        <rFont val="Calibri"/>
        <family val="2"/>
      </rPr>
      <t>KIDS POLO</t>
    </r>
  </si>
  <si>
    <r>
      <rPr>
        <b/>
        <sz val="9"/>
        <rFont val="Calibri"/>
        <family val="2"/>
      </rPr>
      <t>ORDER</t>
    </r>
  </si>
  <si>
    <r>
      <rPr>
        <b/>
        <sz val="9"/>
        <rFont val="Calibri"/>
        <family val="2"/>
      </rPr>
      <t>COLOR</t>
    </r>
  </si>
  <si>
    <r>
      <rPr>
        <b/>
        <sz val="9"/>
        <rFont val="Calibri"/>
        <family val="2"/>
      </rPr>
      <t>RATIO</t>
    </r>
  </si>
  <si>
    <r>
      <rPr>
        <b/>
        <sz val="9"/>
        <rFont val="Calibri"/>
        <family val="2"/>
      </rPr>
      <t>SIZE</t>
    </r>
  </si>
  <si>
    <r>
      <rPr>
        <b/>
        <sz val="9"/>
        <rFont val="Calibri"/>
        <family val="2"/>
      </rPr>
      <t>PCS PER CTN</t>
    </r>
  </si>
  <si>
    <r>
      <rPr>
        <b/>
        <sz val="9"/>
        <rFont val="Calibri"/>
        <family val="2"/>
      </rPr>
      <t>TOTAL QTY</t>
    </r>
  </si>
  <si>
    <r>
      <rPr>
        <b/>
        <sz val="9"/>
        <rFont val="Calibri"/>
        <family val="2"/>
      </rPr>
      <t>TOTAL CTN</t>
    </r>
  </si>
  <si>
    <r>
      <rPr>
        <sz val="9"/>
        <rFont val="Arial"/>
        <family val="2"/>
      </rPr>
      <t>RHUBARB</t>
    </r>
  </si>
  <si>
    <r>
      <rPr>
        <sz val="9"/>
        <rFont val="Arial"/>
        <family val="2"/>
      </rPr>
      <t>1-2-2-1</t>
    </r>
  </si>
  <si>
    <r>
      <rPr>
        <sz val="9"/>
        <rFont val="Calibri"/>
        <family val="2"/>
      </rPr>
      <t>8, 10/12, 14/16, 18/20</t>
    </r>
  </si>
  <si>
    <r>
      <rPr>
        <sz val="9"/>
        <rFont val="Calibri"/>
        <family val="2"/>
      </rPr>
      <t>4-5-6-7</t>
    </r>
  </si>
  <si>
    <r>
      <rPr>
        <sz val="9"/>
        <rFont val="Arial"/>
        <family val="2"/>
      </rPr>
      <t>2-2-2</t>
    </r>
  </si>
  <si>
    <r>
      <rPr>
        <sz val="9"/>
        <rFont val="Calibri"/>
        <family val="2"/>
      </rPr>
      <t>2T-3T-4T</t>
    </r>
  </si>
  <si>
    <r>
      <rPr>
        <b/>
        <sz val="12"/>
        <rFont val="Calibri"/>
        <family val="2"/>
      </rPr>
      <t>TOTAL PCS AND CARTON</t>
    </r>
  </si>
  <si>
    <r>
      <rPr>
        <sz val="9"/>
        <rFont val="Arial"/>
        <family val="2"/>
      </rPr>
      <t>DANDELION</t>
    </r>
  </si>
  <si>
    <r>
      <rPr>
        <sz val="9"/>
        <rFont val="Arial"/>
        <family val="2"/>
      </rPr>
      <t>CARAMINE</t>
    </r>
  </si>
  <si>
    <r>
      <rPr>
        <sz val="9"/>
        <rFont val="Arial"/>
        <family val="2"/>
      </rPr>
      <t>GREY</t>
    </r>
  </si>
  <si>
    <r>
      <rPr>
        <sz val="9"/>
        <rFont val="Arial"/>
        <family val="2"/>
      </rPr>
      <t>BLACK</t>
    </r>
  </si>
  <si>
    <r>
      <rPr>
        <sz val="9"/>
        <rFont val="Arial"/>
        <family val="2"/>
      </rPr>
      <t>BOLT BLUE HTR</t>
    </r>
  </si>
  <si>
    <r>
      <rPr>
        <sz val="9"/>
        <rFont val="Arial"/>
        <family val="2"/>
      </rPr>
      <t>BURNT OLIVE HTR</t>
    </r>
  </si>
  <si>
    <r>
      <rPr>
        <sz val="9"/>
        <rFont val="Arial"/>
        <family val="2"/>
      </rPr>
      <t>GREEN LAKE</t>
    </r>
  </si>
  <si>
    <r>
      <rPr>
        <sz val="9"/>
        <rFont val="Arial"/>
        <family val="2"/>
      </rPr>
      <t>BLUE BELL</t>
    </r>
  </si>
  <si>
    <r>
      <rPr>
        <sz val="9"/>
        <rFont val="Arial"/>
        <family val="2"/>
      </rPr>
      <t>BLUE CORAL</t>
    </r>
  </si>
  <si>
    <r>
      <rPr>
        <b/>
        <sz val="12"/>
        <rFont val="Calibri"/>
        <family val="2"/>
      </rPr>
      <t>GRAND TOTAL PCS AND CARTON</t>
    </r>
  </si>
  <si>
    <r>
      <rPr>
        <b/>
        <sz val="12"/>
        <rFont val="Calibri"/>
        <family val="2"/>
      </rPr>
      <t>8 - 20</t>
    </r>
  </si>
  <si>
    <r>
      <rPr>
        <b/>
        <sz val="12"/>
        <rFont val="Calibri"/>
        <family val="2"/>
      </rPr>
      <t>4 - 7</t>
    </r>
  </si>
  <si>
    <r>
      <rPr>
        <b/>
        <sz val="12"/>
        <rFont val="Calibri"/>
        <family val="2"/>
      </rPr>
      <t>2T-4T</t>
    </r>
  </si>
  <si>
    <t>2-2-2</t>
  </si>
  <si>
    <t>2T-3T-4T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</si>
</sst>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Times New Roman"/>
      <charset val="204"/>
    </font>
    <font>
      <b/>
      <sz val="18"/>
      <name val="Calibri"/>
      <family val="2"/>
    </font>
    <font>
      <b/>
      <sz val="12"/>
      <name val="Calibri"/>
      <family val="2"/>
    </font>
    <font>
      <b/>
      <sz val="9"/>
      <name val="Calibri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name val="Calibri"/>
      <family val="2"/>
    </font>
    <font>
      <b/>
      <sz val="12"/>
      <color indexed="8"/>
      <name val="Calibri"/>
      <family val="2"/>
    </font>
    <font>
      <sz val="9"/>
      <name val="Arial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top" shrinkToFit="1"/>
    </xf>
    <xf numFmtId="0" fontId="0" fillId="0" borderId="1" xfId="0" applyBorder="1" applyAlignment="1">
      <alignment horizontal="left" wrapText="1"/>
    </xf>
    <xf numFmtId="1" fontId="7" fillId="0" borderId="1" xfId="0" applyNumberFormat="1" applyFont="1" applyBorder="1" applyAlignment="1">
      <alignment horizontal="center" vertical="top" shrinkToFi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1" fontId="4" fillId="3" borderId="1" xfId="0" applyNumberFormat="1" applyFont="1" applyFill="1" applyBorder="1" applyAlignment="1">
      <alignment horizontal="center" vertical="top" shrinkToFit="1"/>
    </xf>
    <xf numFmtId="1" fontId="0" fillId="0" borderId="0" xfId="0" applyNumberFormat="1" applyAlignment="1">
      <alignment horizontal="left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 indent="10"/>
    </xf>
    <xf numFmtId="0" fontId="2" fillId="0" borderId="3" xfId="0" applyFont="1" applyBorder="1" applyAlignment="1">
      <alignment horizontal="left" vertical="top" wrapText="1" indent="10"/>
    </xf>
    <xf numFmtId="0" fontId="2" fillId="0" borderId="4" xfId="0" applyFont="1" applyBorder="1" applyAlignment="1">
      <alignment horizontal="left" vertical="top" wrapText="1" indent="10"/>
    </xf>
    <xf numFmtId="0" fontId="2" fillId="0" borderId="2" xfId="0" applyFont="1" applyBorder="1" applyAlignment="1">
      <alignment horizontal="left" vertical="top" wrapText="1" indent="7"/>
    </xf>
    <xf numFmtId="0" fontId="2" fillId="0" borderId="3" xfId="0" applyFont="1" applyBorder="1" applyAlignment="1">
      <alignment horizontal="left" vertical="top" wrapText="1" indent="7"/>
    </xf>
    <xf numFmtId="0" fontId="2" fillId="0" borderId="4" xfId="0" applyFont="1" applyBorder="1" applyAlignment="1">
      <alignment horizontal="left" vertical="top" wrapText="1" indent="7"/>
    </xf>
    <xf numFmtId="0" fontId="1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171450</xdr:rowOff>
    </xdr:from>
    <xdr:to>
      <xdr:col>6</xdr:col>
      <xdr:colOff>400050</xdr:colOff>
      <xdr:row>1</xdr:row>
      <xdr:rowOff>171450</xdr:rowOff>
    </xdr:to>
    <xdr:sp macro="" textlink="">
      <xdr:nvSpPr>
        <xdr:cNvPr id="1025" name="Shape 2"/>
        <xdr:cNvSpPr>
          <a:spLocks/>
        </xdr:cNvSpPr>
      </xdr:nvSpPr>
      <xdr:spPr bwMode="auto">
        <a:xfrm>
          <a:off x="0" y="514350"/>
          <a:ext cx="5514975" cy="0"/>
        </a:xfrm>
        <a:custGeom>
          <a:avLst/>
          <a:gdLst>
            <a:gd name="T0" fmla="*/ 0 w 5512435"/>
            <a:gd name="T1" fmla="*/ 0 h 3175"/>
            <a:gd name="T2" fmla="*/ 5512435 w 5512435"/>
            <a:gd name="T3" fmla="*/ 3175 h 3175"/>
          </a:gdLst>
          <a:ahLst/>
          <a:cxnLst>
            <a:cxn ang="0">
              <a:pos x="5512054" y="0"/>
            </a:cxn>
            <a:cxn ang="0">
              <a:pos x="0" y="0"/>
            </a:cxn>
            <a:cxn ang="0">
              <a:pos x="0" y="3048"/>
            </a:cxn>
            <a:cxn ang="0">
              <a:pos x="5512054" y="3048"/>
            </a:cxn>
            <a:cxn ang="0">
              <a:pos x="5512054" y="0"/>
            </a:cxn>
          </a:cxnLst>
          <a:rect l="T0" t="T1" r="T2" b="T3"/>
          <a:pathLst>
            <a:path w="5512435" h="3175">
              <a:moveTo>
                <a:pt x="5512054" y="0"/>
              </a:moveTo>
              <a:lnTo>
                <a:pt x="0" y="0"/>
              </a:lnTo>
              <a:lnTo>
                <a:pt x="0" y="3048"/>
              </a:lnTo>
              <a:lnTo>
                <a:pt x="5512054" y="3048"/>
              </a:lnTo>
              <a:lnTo>
                <a:pt x="5512054" y="0"/>
              </a:lnTo>
              <a:close/>
            </a:path>
          </a:pathLst>
        </a:custGeom>
        <a:solidFill>
          <a:srgbClr val="000000"/>
        </a:solidFill>
        <a:ln w="9525">
          <a:noFill/>
          <a:round/>
          <a:headEnd/>
          <a:tailEnd/>
        </a:ln>
      </xdr:spPr>
    </xdr:sp>
    <xdr:clientData/>
  </xdr:twoCellAnchor>
  <xdr:twoCellAnchor editAs="oneCell">
    <xdr:from>
      <xdr:col>7</xdr:col>
      <xdr:colOff>56445</xdr:colOff>
      <xdr:row>2</xdr:row>
      <xdr:rowOff>50801</xdr:rowOff>
    </xdr:from>
    <xdr:to>
      <xdr:col>11</xdr:col>
      <xdr:colOff>212473</xdr:colOff>
      <xdr:row>7</xdr:row>
      <xdr:rowOff>165101</xdr:rowOff>
    </xdr:to>
    <xdr:pic>
      <xdr:nvPicPr>
        <xdr:cNvPr id="3" name="Picture 2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120" y="708026"/>
          <a:ext cx="2213428" cy="13716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11</xdr:col>
      <xdr:colOff>342550</xdr:colOff>
      <xdr:row>2</xdr:row>
      <xdr:rowOff>57150</xdr:rowOff>
    </xdr:from>
    <xdr:to>
      <xdr:col>15</xdr:col>
      <xdr:colOff>470118</xdr:colOff>
      <xdr:row>8</xdr:row>
      <xdr:rowOff>0</xdr:rowOff>
    </xdr:to>
    <xdr:pic>
      <xdr:nvPicPr>
        <xdr:cNvPr id="4" name="Picture 3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81625" y="714375"/>
          <a:ext cx="2184968" cy="13716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7</xdr:col>
      <xdr:colOff>56796</xdr:colOff>
      <xdr:row>8</xdr:row>
      <xdr:rowOff>73025</xdr:rowOff>
    </xdr:from>
    <xdr:to>
      <xdr:col>11</xdr:col>
      <xdr:colOff>231697</xdr:colOff>
      <xdr:row>13</xdr:row>
      <xdr:rowOff>34925</xdr:rowOff>
    </xdr:to>
    <xdr:pic>
      <xdr:nvPicPr>
        <xdr:cNvPr id="5" name="Picture 4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38471" y="2159000"/>
          <a:ext cx="2232301" cy="13716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11</xdr:col>
      <xdr:colOff>333375</xdr:colOff>
      <xdr:row>8</xdr:row>
      <xdr:rowOff>88106</xdr:rowOff>
    </xdr:from>
    <xdr:to>
      <xdr:col>15</xdr:col>
      <xdr:colOff>469723</xdr:colOff>
      <xdr:row>13</xdr:row>
      <xdr:rowOff>50006</xdr:rowOff>
    </xdr:to>
    <xdr:pic>
      <xdr:nvPicPr>
        <xdr:cNvPr id="6" name="Picture 5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172450" y="2174081"/>
          <a:ext cx="2193748" cy="13716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7</xdr:col>
      <xdr:colOff>187326</xdr:colOff>
      <xdr:row>13</xdr:row>
      <xdr:rowOff>161449</xdr:rowOff>
    </xdr:from>
    <xdr:to>
      <xdr:col>11</xdr:col>
      <xdr:colOff>46449</xdr:colOff>
      <xdr:row>19</xdr:row>
      <xdr:rowOff>113824</xdr:rowOff>
    </xdr:to>
    <xdr:pic>
      <xdr:nvPicPr>
        <xdr:cNvPr id="7" name="Picture 6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969001" y="3657124"/>
          <a:ext cx="1916523" cy="13716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11</xdr:col>
      <xdr:colOff>349250</xdr:colOff>
      <xdr:row>13</xdr:row>
      <xdr:rowOff>161925</xdr:rowOff>
    </xdr:from>
    <xdr:to>
      <xdr:col>15</xdr:col>
      <xdr:colOff>463394</xdr:colOff>
      <xdr:row>19</xdr:row>
      <xdr:rowOff>114300</xdr:rowOff>
    </xdr:to>
    <xdr:pic>
      <xdr:nvPicPr>
        <xdr:cNvPr id="8" name="Picture 7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8188325" y="3657600"/>
          <a:ext cx="2171544" cy="13716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7</xdr:col>
      <xdr:colOff>365125</xdr:colOff>
      <xdr:row>19</xdr:row>
      <xdr:rowOff>269876</xdr:rowOff>
    </xdr:from>
    <xdr:to>
      <xdr:col>10</xdr:col>
      <xdr:colOff>193675</xdr:colOff>
      <xdr:row>28</xdr:row>
      <xdr:rowOff>50571</xdr:rowOff>
    </xdr:to>
    <xdr:pic>
      <xdr:nvPicPr>
        <xdr:cNvPr id="9" name="Picture 8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146800" y="5184776"/>
          <a:ext cx="1371600" cy="200002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10</xdr:col>
      <xdr:colOff>492124</xdr:colOff>
      <xdr:row>20</xdr:row>
      <xdr:rowOff>0</xdr:rowOff>
    </xdr:from>
    <xdr:to>
      <xdr:col>13</xdr:col>
      <xdr:colOff>320674</xdr:colOff>
      <xdr:row>28</xdr:row>
      <xdr:rowOff>97805</xdr:rowOff>
    </xdr:to>
    <xdr:pic>
      <xdr:nvPicPr>
        <xdr:cNvPr id="10" name="Picture 9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816849" y="5200650"/>
          <a:ext cx="1371600" cy="203138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8</xdr:col>
      <xdr:colOff>321028</xdr:colOff>
      <xdr:row>29</xdr:row>
      <xdr:rowOff>87313</xdr:rowOff>
    </xdr:from>
    <xdr:to>
      <xdr:col>12</xdr:col>
      <xdr:colOff>227226</xdr:colOff>
      <xdr:row>35</xdr:row>
      <xdr:rowOff>39688</xdr:rowOff>
    </xdr:to>
    <xdr:pic>
      <xdr:nvPicPr>
        <xdr:cNvPr id="11" name="Picture 10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617053" y="7450138"/>
          <a:ext cx="1963598" cy="13716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tabSelected="1" workbookViewId="0">
      <selection activeCell="Q41" sqref="Q41"/>
    </sheetView>
  </sheetViews>
  <sheetFormatPr defaultColWidth="9" defaultRowHeight="12.75" x14ac:dyDescent="0.2"/>
  <cols>
    <col min="1" max="1" width="15.1640625" customWidth="1"/>
    <col min="2" max="2" width="19.83203125" customWidth="1"/>
    <col min="3" max="3" width="9.33203125" customWidth="1"/>
    <col min="4" max="4" width="20.83203125" customWidth="1"/>
    <col min="5" max="5" width="12.6640625" customWidth="1"/>
    <col min="6" max="7" width="11.6640625" customWidth="1"/>
  </cols>
  <sheetData>
    <row r="1" spans="1:7" ht="27" customHeight="1" x14ac:dyDescent="0.2">
      <c r="A1" s="22" t="s">
        <v>0</v>
      </c>
      <c r="B1" s="22"/>
      <c r="C1" s="22"/>
      <c r="D1" s="22"/>
      <c r="E1" s="22"/>
      <c r="F1" s="22"/>
      <c r="G1" s="22"/>
    </row>
    <row r="2" spans="1:7" ht="24.95" customHeight="1" x14ac:dyDescent="0.2">
      <c r="A2" s="23" t="s">
        <v>1</v>
      </c>
      <c r="B2" s="24"/>
      <c r="C2" s="24"/>
      <c r="D2" s="24"/>
      <c r="E2" s="24"/>
      <c r="F2" s="24"/>
      <c r="G2" s="25"/>
    </row>
    <row r="3" spans="1:7" ht="13.5" customHeight="1" x14ac:dyDescent="0.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</row>
    <row r="4" spans="1:7" ht="23.1" customHeight="1" x14ac:dyDescent="0.2">
      <c r="A4" s="2">
        <v>4500510312</v>
      </c>
      <c r="B4" s="3" t="s">
        <v>9</v>
      </c>
      <c r="C4" s="3" t="s">
        <v>10</v>
      </c>
      <c r="D4" s="4" t="s">
        <v>11</v>
      </c>
      <c r="E4" s="2">
        <v>24</v>
      </c>
      <c r="F4" s="2">
        <f>E4*G4</f>
        <v>2040</v>
      </c>
      <c r="G4" s="5">
        <v>85</v>
      </c>
    </row>
    <row r="5" spans="1:7" ht="23.1" customHeight="1" x14ac:dyDescent="0.2">
      <c r="A5" s="2">
        <v>4500510312</v>
      </c>
      <c r="B5" s="3" t="s">
        <v>9</v>
      </c>
      <c r="C5" s="3" t="s">
        <v>10</v>
      </c>
      <c r="D5" s="4" t="s">
        <v>12</v>
      </c>
      <c r="E5" s="2">
        <v>24</v>
      </c>
      <c r="F5" s="2">
        <f>E5*G5</f>
        <v>144</v>
      </c>
      <c r="G5" s="5">
        <v>6</v>
      </c>
    </row>
    <row r="6" spans="1:7" ht="23.1" customHeight="1" x14ac:dyDescent="0.2">
      <c r="A6" s="2">
        <v>4500510312</v>
      </c>
      <c r="B6" s="3" t="s">
        <v>9</v>
      </c>
      <c r="C6" s="3" t="s">
        <v>13</v>
      </c>
      <c r="D6" s="4" t="s">
        <v>14</v>
      </c>
      <c r="E6" s="2">
        <v>24</v>
      </c>
      <c r="F6" s="2">
        <f>E6*G6</f>
        <v>816</v>
      </c>
      <c r="G6" s="5">
        <v>34</v>
      </c>
    </row>
    <row r="7" spans="1:7" ht="18" customHeight="1" x14ac:dyDescent="0.2">
      <c r="A7" s="16" t="s">
        <v>15</v>
      </c>
      <c r="B7" s="17"/>
      <c r="C7" s="17"/>
      <c r="D7" s="18"/>
      <c r="E7" s="6"/>
      <c r="F7" s="7">
        <f>SUM(F4:F6)</f>
        <v>3000</v>
      </c>
      <c r="G7" s="7">
        <f>SUM(G4:G6)</f>
        <v>125</v>
      </c>
    </row>
    <row r="8" spans="1:7" ht="13.5" customHeight="1" x14ac:dyDescent="0.2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1" t="s">
        <v>8</v>
      </c>
    </row>
    <row r="9" spans="1:7" ht="23.1" customHeight="1" x14ac:dyDescent="0.2">
      <c r="A9" s="2">
        <v>4500510312</v>
      </c>
      <c r="B9" s="3" t="s">
        <v>16</v>
      </c>
      <c r="C9" s="3" t="s">
        <v>10</v>
      </c>
      <c r="D9" s="4" t="s">
        <v>11</v>
      </c>
      <c r="E9" s="2">
        <v>24</v>
      </c>
      <c r="F9" s="2">
        <f>E9*G9</f>
        <v>2088</v>
      </c>
      <c r="G9" s="5">
        <v>87</v>
      </c>
    </row>
    <row r="10" spans="1:7" ht="21.95" customHeight="1" x14ac:dyDescent="0.2">
      <c r="A10" s="2">
        <v>4500510312</v>
      </c>
      <c r="B10" s="3" t="s">
        <v>16</v>
      </c>
      <c r="C10" s="3" t="s">
        <v>10</v>
      </c>
      <c r="D10" s="4" t="s">
        <v>12</v>
      </c>
      <c r="E10" s="2">
        <v>24</v>
      </c>
      <c r="F10" s="2">
        <f>E10*G10</f>
        <v>648</v>
      </c>
      <c r="G10" s="5">
        <v>27</v>
      </c>
    </row>
    <row r="11" spans="1:7" ht="30.95" customHeight="1" x14ac:dyDescent="0.2">
      <c r="A11" s="2">
        <v>4500510312</v>
      </c>
      <c r="B11" s="3" t="s">
        <v>16</v>
      </c>
      <c r="C11" s="8" t="s">
        <v>29</v>
      </c>
      <c r="D11" s="9" t="s">
        <v>30</v>
      </c>
      <c r="E11" s="2">
        <v>24</v>
      </c>
      <c r="F11" s="2">
        <f>E11*G11</f>
        <v>240</v>
      </c>
      <c r="G11" s="5">
        <v>10</v>
      </c>
    </row>
    <row r="12" spans="1:7" ht="18" customHeight="1" x14ac:dyDescent="0.2">
      <c r="A12" s="16" t="s">
        <v>15</v>
      </c>
      <c r="B12" s="17"/>
      <c r="C12" s="17"/>
      <c r="D12" s="18"/>
      <c r="E12" s="6"/>
      <c r="F12" s="7">
        <f>SUM(F9:F11)</f>
        <v>2976</v>
      </c>
      <c r="G12" s="7">
        <f>SUM(G9:G11)</f>
        <v>124</v>
      </c>
    </row>
    <row r="13" spans="1:7" ht="18" customHeight="1" x14ac:dyDescent="0.2">
      <c r="A13" s="16" t="s">
        <v>15</v>
      </c>
      <c r="B13" s="17"/>
      <c r="C13" s="17"/>
      <c r="D13" s="18"/>
      <c r="E13" s="6"/>
      <c r="F13" s="10">
        <f>F12+F7</f>
        <v>5976</v>
      </c>
      <c r="G13" s="10">
        <f>G12+G7</f>
        <v>249</v>
      </c>
    </row>
    <row r="14" spans="1:7" ht="13.5" customHeight="1" x14ac:dyDescent="0.2">
      <c r="A14" s="1" t="s">
        <v>2</v>
      </c>
      <c r="B14" s="1" t="s">
        <v>3</v>
      </c>
      <c r="C14" s="1" t="s">
        <v>4</v>
      </c>
      <c r="D14" s="1" t="s">
        <v>5</v>
      </c>
      <c r="E14" s="1" t="s">
        <v>6</v>
      </c>
      <c r="F14" s="1" t="s">
        <v>7</v>
      </c>
      <c r="G14" s="1" t="s">
        <v>8</v>
      </c>
    </row>
    <row r="15" spans="1:7" ht="23.1" customHeight="1" x14ac:dyDescent="0.2">
      <c r="A15" s="2">
        <v>4500510312</v>
      </c>
      <c r="B15" s="3" t="s">
        <v>17</v>
      </c>
      <c r="C15" s="3" t="s">
        <v>10</v>
      </c>
      <c r="D15" s="4" t="s">
        <v>11</v>
      </c>
      <c r="E15" s="2">
        <v>24</v>
      </c>
      <c r="F15" s="2">
        <f>E15*G15</f>
        <v>480</v>
      </c>
      <c r="G15" s="5">
        <v>20</v>
      </c>
    </row>
    <row r="16" spans="1:7" ht="21.95" customHeight="1" x14ac:dyDescent="0.2">
      <c r="A16" s="2">
        <v>4500510312</v>
      </c>
      <c r="B16" s="3" t="s">
        <v>17</v>
      </c>
      <c r="C16" s="3" t="s">
        <v>10</v>
      </c>
      <c r="D16" s="4" t="s">
        <v>12</v>
      </c>
      <c r="E16" s="2">
        <v>24</v>
      </c>
      <c r="F16" s="2">
        <f>E16*G16</f>
        <v>480</v>
      </c>
      <c r="G16" s="5">
        <v>20</v>
      </c>
    </row>
    <row r="17" spans="1:7" ht="23.1" customHeight="1" x14ac:dyDescent="0.2">
      <c r="A17" s="2">
        <v>4500510312</v>
      </c>
      <c r="B17" s="3" t="s">
        <v>17</v>
      </c>
      <c r="C17" s="3" t="s">
        <v>13</v>
      </c>
      <c r="D17" s="4" t="s">
        <v>14</v>
      </c>
      <c r="E17" s="2">
        <v>24</v>
      </c>
      <c r="F17" s="2">
        <f>E17*G17</f>
        <v>480</v>
      </c>
      <c r="G17" s="5">
        <v>20</v>
      </c>
    </row>
    <row r="18" spans="1:7" ht="18" customHeight="1" x14ac:dyDescent="0.2">
      <c r="A18" s="16" t="s">
        <v>15</v>
      </c>
      <c r="B18" s="17"/>
      <c r="C18" s="17"/>
      <c r="D18" s="18"/>
      <c r="E18" s="6"/>
      <c r="F18" s="7">
        <f>SUM(F15:F17)</f>
        <v>1440</v>
      </c>
      <c r="G18" s="7">
        <f>SUM(G15:G17)</f>
        <v>60</v>
      </c>
    </row>
    <row r="19" spans="1:7" ht="13.5" customHeight="1" x14ac:dyDescent="0.2">
      <c r="A19" s="1" t="s">
        <v>2</v>
      </c>
      <c r="B19" s="1" t="s">
        <v>3</v>
      </c>
      <c r="C19" s="1" t="s">
        <v>4</v>
      </c>
      <c r="D19" s="1" t="s">
        <v>5</v>
      </c>
      <c r="E19" s="1" t="s">
        <v>6</v>
      </c>
      <c r="F19" s="1" t="s">
        <v>7</v>
      </c>
      <c r="G19" s="1" t="s">
        <v>8</v>
      </c>
    </row>
    <row r="20" spans="1:7" ht="23.1" customHeight="1" x14ac:dyDescent="0.2">
      <c r="A20" s="2">
        <v>4500510312</v>
      </c>
      <c r="B20" s="3" t="s">
        <v>18</v>
      </c>
      <c r="C20" s="3" t="s">
        <v>10</v>
      </c>
      <c r="D20" s="4" t="s">
        <v>11</v>
      </c>
      <c r="E20" s="2">
        <v>24</v>
      </c>
      <c r="F20" s="2">
        <f>E20*G20</f>
        <v>408</v>
      </c>
      <c r="G20" s="5">
        <v>17</v>
      </c>
    </row>
    <row r="21" spans="1:7" ht="18" customHeight="1" x14ac:dyDescent="0.2">
      <c r="A21" s="16" t="s">
        <v>15</v>
      </c>
      <c r="B21" s="17"/>
      <c r="C21" s="17"/>
      <c r="D21" s="18"/>
      <c r="E21" s="6"/>
      <c r="F21" s="7">
        <f>F20</f>
        <v>408</v>
      </c>
      <c r="G21" s="7">
        <f>G20</f>
        <v>17</v>
      </c>
    </row>
    <row r="22" spans="1:7" ht="13.5" customHeight="1" x14ac:dyDescent="0.2">
      <c r="A22" s="1" t="s">
        <v>2</v>
      </c>
      <c r="B22" s="1" t="s">
        <v>3</v>
      </c>
      <c r="C22" s="1" t="s">
        <v>4</v>
      </c>
      <c r="D22" s="1" t="s">
        <v>5</v>
      </c>
      <c r="E22" s="1" t="s">
        <v>6</v>
      </c>
      <c r="F22" s="1" t="s">
        <v>7</v>
      </c>
      <c r="G22" s="1" t="s">
        <v>8</v>
      </c>
    </row>
    <row r="23" spans="1:7" ht="23.1" customHeight="1" x14ac:dyDescent="0.2">
      <c r="A23" s="2">
        <v>4500510312</v>
      </c>
      <c r="B23" s="3" t="s">
        <v>19</v>
      </c>
      <c r="C23" s="3" t="s">
        <v>10</v>
      </c>
      <c r="D23" s="4" t="s">
        <v>11</v>
      </c>
      <c r="E23" s="2">
        <v>24</v>
      </c>
      <c r="F23" s="2">
        <f>E23*G23</f>
        <v>408</v>
      </c>
      <c r="G23" s="5">
        <v>17</v>
      </c>
    </row>
    <row r="24" spans="1:7" ht="18" customHeight="1" x14ac:dyDescent="0.2">
      <c r="A24" s="16" t="s">
        <v>15</v>
      </c>
      <c r="B24" s="17"/>
      <c r="C24" s="17"/>
      <c r="D24" s="18"/>
      <c r="E24" s="6"/>
      <c r="F24" s="7">
        <f>F23</f>
        <v>408</v>
      </c>
      <c r="G24" s="7">
        <f>G23</f>
        <v>17</v>
      </c>
    </row>
    <row r="25" spans="1:7" ht="13.5" customHeight="1" x14ac:dyDescent="0.2">
      <c r="A25" s="1" t="s">
        <v>2</v>
      </c>
      <c r="B25" s="1" t="s">
        <v>3</v>
      </c>
      <c r="C25" s="1" t="s">
        <v>4</v>
      </c>
      <c r="D25" s="1" t="s">
        <v>5</v>
      </c>
      <c r="E25" s="1" t="s">
        <v>6</v>
      </c>
      <c r="F25" s="1" t="s">
        <v>7</v>
      </c>
      <c r="G25" s="1" t="s">
        <v>8</v>
      </c>
    </row>
    <row r="26" spans="1:7" ht="21.95" customHeight="1" x14ac:dyDescent="0.2">
      <c r="A26" s="2">
        <v>4500510312</v>
      </c>
      <c r="B26" s="3" t="s">
        <v>20</v>
      </c>
      <c r="C26" s="3" t="s">
        <v>10</v>
      </c>
      <c r="D26" s="4" t="s">
        <v>11</v>
      </c>
      <c r="E26" s="2">
        <v>24</v>
      </c>
      <c r="F26" s="2">
        <f>E26*G26</f>
        <v>480</v>
      </c>
      <c r="G26" s="5">
        <v>20</v>
      </c>
    </row>
    <row r="27" spans="1:7" ht="23.1" customHeight="1" x14ac:dyDescent="0.2">
      <c r="A27" s="2">
        <v>4500510312</v>
      </c>
      <c r="B27" s="3" t="s">
        <v>20</v>
      </c>
      <c r="C27" s="3" t="s">
        <v>10</v>
      </c>
      <c r="D27" s="4" t="s">
        <v>12</v>
      </c>
      <c r="E27" s="2">
        <v>24</v>
      </c>
      <c r="F27" s="2">
        <f>E27*G27</f>
        <v>216</v>
      </c>
      <c r="G27" s="5">
        <v>9</v>
      </c>
    </row>
    <row r="28" spans="1:7" ht="23.1" customHeight="1" x14ac:dyDescent="0.2">
      <c r="A28" s="2">
        <v>4500510312</v>
      </c>
      <c r="B28" s="3" t="s">
        <v>20</v>
      </c>
      <c r="C28" s="3" t="s">
        <v>13</v>
      </c>
      <c r="D28" s="4" t="s">
        <v>14</v>
      </c>
      <c r="E28" s="2">
        <v>24</v>
      </c>
      <c r="F28" s="2">
        <f>E28*G28</f>
        <v>840</v>
      </c>
      <c r="G28" s="5">
        <v>35</v>
      </c>
    </row>
    <row r="29" spans="1:7" ht="18" customHeight="1" x14ac:dyDescent="0.2">
      <c r="A29" s="16" t="s">
        <v>15</v>
      </c>
      <c r="B29" s="17"/>
      <c r="C29" s="17"/>
      <c r="D29" s="18"/>
      <c r="E29" s="6"/>
      <c r="F29" s="7">
        <f>SUM(F26:F28)</f>
        <v>1536</v>
      </c>
      <c r="G29" s="7">
        <f>SUM(G26:G28)</f>
        <v>64</v>
      </c>
    </row>
    <row r="30" spans="1:7" ht="13.5" customHeight="1" x14ac:dyDescent="0.2">
      <c r="A30" s="1" t="s">
        <v>2</v>
      </c>
      <c r="B30" s="1" t="s">
        <v>3</v>
      </c>
      <c r="C30" s="1" t="s">
        <v>4</v>
      </c>
      <c r="D30" s="1" t="s">
        <v>5</v>
      </c>
      <c r="E30" s="1" t="s">
        <v>6</v>
      </c>
      <c r="F30" s="1" t="s">
        <v>7</v>
      </c>
      <c r="G30" s="1" t="s">
        <v>8</v>
      </c>
    </row>
    <row r="31" spans="1:7" ht="23.1" customHeight="1" x14ac:dyDescent="0.2">
      <c r="A31" s="2">
        <v>4500510312</v>
      </c>
      <c r="B31" s="3" t="s">
        <v>21</v>
      </c>
      <c r="C31" s="3" t="s">
        <v>10</v>
      </c>
      <c r="D31" s="4" t="s">
        <v>11</v>
      </c>
      <c r="E31" s="2">
        <v>24</v>
      </c>
      <c r="F31" s="2">
        <f>E31*G31</f>
        <v>1608</v>
      </c>
      <c r="G31" s="5">
        <v>67</v>
      </c>
    </row>
    <row r="32" spans="1:7" ht="18" customHeight="1" x14ac:dyDescent="0.2">
      <c r="A32" s="16" t="s">
        <v>15</v>
      </c>
      <c r="B32" s="17"/>
      <c r="C32" s="17"/>
      <c r="D32" s="18"/>
      <c r="E32" s="6"/>
      <c r="F32" s="7">
        <f>F31</f>
        <v>1608</v>
      </c>
      <c r="G32" s="7">
        <f>G31</f>
        <v>67</v>
      </c>
    </row>
    <row r="33" spans="1:7" ht="13.5" customHeight="1" x14ac:dyDescent="0.2">
      <c r="A33" s="1" t="s">
        <v>2</v>
      </c>
      <c r="B33" s="1" t="s">
        <v>3</v>
      </c>
      <c r="C33" s="1" t="s">
        <v>4</v>
      </c>
      <c r="D33" s="1" t="s">
        <v>5</v>
      </c>
      <c r="E33" s="1" t="s">
        <v>6</v>
      </c>
      <c r="F33" s="1" t="s">
        <v>7</v>
      </c>
      <c r="G33" s="1" t="s">
        <v>8</v>
      </c>
    </row>
    <row r="34" spans="1:7" ht="21.95" customHeight="1" x14ac:dyDescent="0.2">
      <c r="A34" s="2">
        <v>4500510312</v>
      </c>
      <c r="B34" s="3" t="s">
        <v>22</v>
      </c>
      <c r="C34" s="3" t="s">
        <v>10</v>
      </c>
      <c r="D34" s="4" t="s">
        <v>11</v>
      </c>
      <c r="E34" s="2">
        <v>24</v>
      </c>
      <c r="F34" s="2">
        <f>E34*G34</f>
        <v>2160</v>
      </c>
      <c r="G34" s="5">
        <v>90</v>
      </c>
    </row>
    <row r="35" spans="1:7" ht="23.1" customHeight="1" x14ac:dyDescent="0.2">
      <c r="A35" s="2">
        <v>4500510312</v>
      </c>
      <c r="B35" s="3" t="s">
        <v>22</v>
      </c>
      <c r="C35" s="3" t="s">
        <v>10</v>
      </c>
      <c r="D35" s="4" t="s">
        <v>12</v>
      </c>
      <c r="E35" s="2">
        <v>24</v>
      </c>
      <c r="F35" s="2">
        <f>E35*G35</f>
        <v>648</v>
      </c>
      <c r="G35" s="5">
        <v>27</v>
      </c>
    </row>
    <row r="36" spans="1:7" ht="23.1" customHeight="1" x14ac:dyDescent="0.2">
      <c r="A36" s="2">
        <v>4500510312</v>
      </c>
      <c r="B36" s="3" t="s">
        <v>22</v>
      </c>
      <c r="C36" s="3" t="s">
        <v>13</v>
      </c>
      <c r="D36" s="4" t="s">
        <v>14</v>
      </c>
      <c r="E36" s="2">
        <v>24</v>
      </c>
      <c r="F36" s="2">
        <f>E36*G36</f>
        <v>1128</v>
      </c>
      <c r="G36" s="5">
        <v>47</v>
      </c>
    </row>
    <row r="37" spans="1:7" ht="18" customHeight="1" x14ac:dyDescent="0.2">
      <c r="A37" s="16" t="s">
        <v>15</v>
      </c>
      <c r="B37" s="17"/>
      <c r="C37" s="17"/>
      <c r="D37" s="18"/>
      <c r="E37" s="6"/>
      <c r="F37" s="7">
        <f>SUM(F34:F36)</f>
        <v>3936</v>
      </c>
      <c r="G37" s="7">
        <f>SUM(G34:G36)</f>
        <v>164</v>
      </c>
    </row>
    <row r="38" spans="1:7" ht="13.5" customHeight="1" x14ac:dyDescent="0.2">
      <c r="A38" s="1" t="s">
        <v>2</v>
      </c>
      <c r="B38" s="1" t="s">
        <v>3</v>
      </c>
      <c r="C38" s="1" t="s">
        <v>4</v>
      </c>
      <c r="D38" s="1" t="s">
        <v>5</v>
      </c>
      <c r="E38" s="1" t="s">
        <v>6</v>
      </c>
      <c r="F38" s="1" t="s">
        <v>7</v>
      </c>
      <c r="G38" s="1" t="s">
        <v>8</v>
      </c>
    </row>
    <row r="39" spans="1:7" ht="23.1" customHeight="1" x14ac:dyDescent="0.2">
      <c r="A39" s="2">
        <v>4500510312</v>
      </c>
      <c r="B39" s="3" t="s">
        <v>23</v>
      </c>
      <c r="C39" s="3" t="s">
        <v>10</v>
      </c>
      <c r="D39" s="4" t="s">
        <v>12</v>
      </c>
      <c r="E39" s="2">
        <v>24</v>
      </c>
      <c r="F39" s="2">
        <f>E39*G39</f>
        <v>1032</v>
      </c>
      <c r="G39" s="11">
        <v>43</v>
      </c>
    </row>
    <row r="40" spans="1:7" ht="23.1" customHeight="1" x14ac:dyDescent="0.2">
      <c r="A40" s="2">
        <v>4500510312</v>
      </c>
      <c r="B40" s="3" t="s">
        <v>23</v>
      </c>
      <c r="C40" s="3" t="s">
        <v>13</v>
      </c>
      <c r="D40" s="4" t="s">
        <v>14</v>
      </c>
      <c r="E40" s="2">
        <v>24</v>
      </c>
      <c r="F40" s="2">
        <f>E40*G40</f>
        <v>528</v>
      </c>
      <c r="G40" s="11">
        <v>22</v>
      </c>
    </row>
    <row r="41" spans="1:7" ht="18" customHeight="1" x14ac:dyDescent="0.2">
      <c r="A41" s="16" t="s">
        <v>15</v>
      </c>
      <c r="B41" s="17"/>
      <c r="C41" s="17"/>
      <c r="D41" s="18"/>
      <c r="E41" s="6"/>
      <c r="F41" s="7">
        <f>SUM(F39:F40)</f>
        <v>1560</v>
      </c>
      <c r="G41" s="7">
        <f>SUM(G39:G40)</f>
        <v>65</v>
      </c>
    </row>
    <row r="42" spans="1:7" ht="13.5" customHeight="1" x14ac:dyDescent="0.2">
      <c r="A42" s="1" t="s">
        <v>2</v>
      </c>
      <c r="B42" s="1" t="s">
        <v>3</v>
      </c>
      <c r="C42" s="1" t="s">
        <v>4</v>
      </c>
      <c r="D42" s="1" t="s">
        <v>5</v>
      </c>
      <c r="E42" s="1" t="s">
        <v>6</v>
      </c>
      <c r="F42" s="1" t="s">
        <v>7</v>
      </c>
      <c r="G42" s="1" t="s">
        <v>8</v>
      </c>
    </row>
    <row r="43" spans="1:7" ht="23.1" customHeight="1" x14ac:dyDescent="0.2">
      <c r="A43" s="2">
        <v>4500510312</v>
      </c>
      <c r="B43" s="3" t="s">
        <v>24</v>
      </c>
      <c r="C43" s="3" t="s">
        <v>13</v>
      </c>
      <c r="D43" s="4" t="s">
        <v>14</v>
      </c>
      <c r="E43" s="2">
        <v>24</v>
      </c>
      <c r="F43" s="2">
        <f>E43*G43</f>
        <v>1104</v>
      </c>
      <c r="G43" s="11">
        <v>46</v>
      </c>
    </row>
    <row r="44" spans="1:7" ht="18" customHeight="1" x14ac:dyDescent="0.2">
      <c r="A44" s="16" t="s">
        <v>15</v>
      </c>
      <c r="B44" s="17"/>
      <c r="C44" s="17"/>
      <c r="D44" s="18"/>
      <c r="E44" s="6"/>
      <c r="F44" s="7">
        <f>F43</f>
        <v>1104</v>
      </c>
      <c r="G44" s="7">
        <f>G43</f>
        <v>46</v>
      </c>
    </row>
    <row r="45" spans="1:7" ht="18" customHeight="1" x14ac:dyDescent="0.2">
      <c r="A45" s="19" t="s">
        <v>25</v>
      </c>
      <c r="B45" s="20"/>
      <c r="C45" s="20"/>
      <c r="D45" s="21"/>
      <c r="E45" s="6"/>
      <c r="F45" s="7">
        <f>+F44+F41+F37+F32+F29+F24+F21+F18+F13</f>
        <v>17976</v>
      </c>
      <c r="G45" s="7">
        <f>+G44+G41+G37+G32+G29+G24+G21+G18+G13</f>
        <v>749</v>
      </c>
    </row>
    <row r="46" spans="1:7" ht="18" customHeight="1" x14ac:dyDescent="0.2">
      <c r="A46" s="13" t="s">
        <v>26</v>
      </c>
      <c r="B46" s="14"/>
      <c r="C46" s="14"/>
      <c r="D46" s="15"/>
      <c r="E46" s="6"/>
      <c r="F46" s="7">
        <f>+F34+F31+F26+F23+F20+F15+F9+F4</f>
        <v>9672</v>
      </c>
      <c r="G46" s="7">
        <f>+G34+G31+G26+G23+G20+G15+G9+G4</f>
        <v>403</v>
      </c>
    </row>
    <row r="47" spans="1:7" ht="18" customHeight="1" x14ac:dyDescent="0.2">
      <c r="A47" s="13" t="s">
        <v>27</v>
      </c>
      <c r="B47" s="14"/>
      <c r="C47" s="14"/>
      <c r="D47" s="15"/>
      <c r="E47" s="6"/>
      <c r="F47" s="7">
        <f>+F39+F35+F27+F16+F10+F5</f>
        <v>3168</v>
      </c>
      <c r="G47" s="7">
        <f>+G39+G35+G27+G16+G10+G5</f>
        <v>132</v>
      </c>
    </row>
    <row r="48" spans="1:7" ht="18" customHeight="1" x14ac:dyDescent="0.2">
      <c r="A48" s="13" t="s">
        <v>28</v>
      </c>
      <c r="B48" s="14"/>
      <c r="C48" s="14"/>
      <c r="D48" s="15"/>
      <c r="E48" s="6"/>
      <c r="F48" s="7">
        <f>F43+F40+F36+F28+F17+F11+F6</f>
        <v>5136</v>
      </c>
      <c r="G48" s="7">
        <f>G43+G40+G36+G28+G17+G11+G6</f>
        <v>214</v>
      </c>
    </row>
    <row r="49" spans="6:6" x14ac:dyDescent="0.2">
      <c r="F49" s="12">
        <f>SUM(F46:F48)</f>
        <v>17976</v>
      </c>
    </row>
  </sheetData>
  <mergeCells count="17">
    <mergeCell ref="A32:D32"/>
    <mergeCell ref="A1:G1"/>
    <mergeCell ref="A2:G2"/>
    <mergeCell ref="A7:D7"/>
    <mergeCell ref="A12:D12"/>
    <mergeCell ref="A13:D13"/>
    <mergeCell ref="A18:D18"/>
    <mergeCell ref="A21:D21"/>
    <mergeCell ref="A24:D24"/>
    <mergeCell ref="A29:D29"/>
    <mergeCell ref="A47:D47"/>
    <mergeCell ref="A48:D48"/>
    <mergeCell ref="A37:D37"/>
    <mergeCell ref="A41:D41"/>
    <mergeCell ref="A44:D44"/>
    <mergeCell ref="A45:D45"/>
    <mergeCell ref="A46:D46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2024-11-07T17:09:51Z</dcterms:created>
  <dcterms:modified xsi:type="dcterms:W3CDTF">2024-11-12T10:19:09Z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2024-04-29T00:00:00Z</vt:filetime>
  </property>
  <property fmtid="{D5CDD505-2E9C-101B-9397-08002B2CF9AE}" pid="3" name="Creator">
    <vt:lpwstr>Microsoft® Excel® 2013</vt:lpwstr>
  </property>
  <property fmtid="{D5CDD505-2E9C-101B-9397-08002B2CF9AE}" pid="4" name="LastSaved">
    <vt:filetime>2024-11-07T00:00:00Z</vt:filetime>
  </property>
  <property fmtid="{D5CDD505-2E9C-101B-9397-08002B2CF9AE}" pid="5" name="Producer">
    <vt:lpwstr>Microsoft® Excel® 2013</vt:lpwstr>
  </property>
</Properties>
</file>